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80" activeTab="0"/>
  </bookViews>
  <sheets>
    <sheet name="Итог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Алексейчик Дмитрий Анатольевич</author>
  </authors>
  <commentList>
    <comment ref="B28" authorId="0">
      <text>
        <r>
          <rPr>
            <b/>
            <sz val="9"/>
            <rFont val="Tahoma"/>
            <family val="2"/>
          </rPr>
          <t>Алексейчик Дмитрий Анатольевич:</t>
        </r>
        <r>
          <rPr>
            <sz val="9"/>
            <rFont val="Tahoma"/>
            <family val="2"/>
          </rPr>
          <t xml:space="preserve">
утвержден</t>
        </r>
      </text>
    </comment>
    <comment ref="B31" authorId="0">
      <text>
        <r>
          <rPr>
            <b/>
            <sz val="9"/>
            <rFont val="Tahoma"/>
            <family val="2"/>
          </rPr>
          <t>Алексейчик Дмитрий Анатольевич:</t>
        </r>
        <r>
          <rPr>
            <sz val="9"/>
            <rFont val="Tahoma"/>
            <family val="2"/>
          </rPr>
          <t xml:space="preserve">
утвержден</t>
        </r>
      </text>
    </comment>
    <comment ref="B34" authorId="0">
      <text>
        <r>
          <rPr>
            <b/>
            <sz val="9"/>
            <rFont val="Tahoma"/>
            <family val="2"/>
          </rPr>
          <t>Алексейчик Дмитрий Анатольевич:</t>
        </r>
        <r>
          <rPr>
            <sz val="9"/>
            <rFont val="Tahoma"/>
            <family val="2"/>
          </rPr>
          <t xml:space="preserve">
утвержден</t>
        </r>
      </text>
    </comment>
    <comment ref="B37" authorId="0">
      <text>
        <r>
          <rPr>
            <b/>
            <sz val="9"/>
            <rFont val="Tahoma"/>
            <family val="2"/>
          </rPr>
          <t>Алексейчик Дмитрий Анатольевич:</t>
        </r>
        <r>
          <rPr>
            <sz val="9"/>
            <rFont val="Tahoma"/>
            <family val="2"/>
          </rPr>
          <t xml:space="preserve">
утвержден</t>
        </r>
      </text>
    </comment>
  </commentList>
</comments>
</file>

<file path=xl/sharedStrings.xml><?xml version="1.0" encoding="utf-8"?>
<sst xmlns="http://schemas.openxmlformats.org/spreadsheetml/2006/main" count="70" uniqueCount="48">
  <si>
    <t>Базовая величина руб.</t>
  </si>
  <si>
    <t xml:space="preserve"> Среднемесячная заработная плата работников РБ </t>
  </si>
  <si>
    <t>в % к МПБ</t>
  </si>
  <si>
    <t xml:space="preserve">Номи нальной </t>
  </si>
  <si>
    <t>Реальной</t>
  </si>
  <si>
    <t xml:space="preserve">  1</t>
  </si>
  <si>
    <t xml:space="preserve">    2</t>
  </si>
  <si>
    <t xml:space="preserve">   3</t>
  </si>
  <si>
    <t>январь</t>
  </si>
  <si>
    <t>Темп роста к соответствующему периоду предыдущего года, в %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</si>
  <si>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</si>
  <si>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</si>
  <si>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</si>
  <si>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</si>
  <si>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</si>
  <si>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</si>
  <si>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</si>
  <si>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</si>
  <si>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</si>
  <si>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 том числе дек. 2004 г.</t>
  </si>
  <si>
    <t xml:space="preserve">Бюджет прожиточ  ного минимума (БПМ), руб. </t>
  </si>
  <si>
    <t xml:space="preserve">Месяц,            год </t>
  </si>
  <si>
    <t xml:space="preserve">Индекс потребительских цен </t>
  </si>
  <si>
    <t>для трудоспо собного населения</t>
  </si>
  <si>
    <t>в среднем на душу населения</t>
  </si>
  <si>
    <t>в% к БПМ</t>
  </si>
  <si>
    <t>в           $  США</t>
  </si>
  <si>
    <t>Курс $ США</t>
  </si>
  <si>
    <t>МЗП, руб.</t>
  </si>
  <si>
    <t>к предыд.  месяцу</t>
  </si>
  <si>
    <t>декабрь</t>
  </si>
  <si>
    <t>2014 год</t>
  </si>
  <si>
    <t>янв.-декабрь</t>
  </si>
  <si>
    <t>2015 год</t>
  </si>
  <si>
    <t>2016 год</t>
  </si>
  <si>
    <t>Минимальный потребительский бюджет (МПБ), руб.</t>
  </si>
  <si>
    <t xml:space="preserve"> руб.</t>
  </si>
  <si>
    <t>2017 год</t>
  </si>
  <si>
    <t>2018 год</t>
  </si>
  <si>
    <t>февраль</t>
  </si>
  <si>
    <t>2019 год</t>
  </si>
  <si>
    <t>-</t>
  </si>
  <si>
    <t>Базовая ставка (до 01.01.2020 тариф. ст. 1 раз.), руб</t>
  </si>
  <si>
    <t>2020 год</t>
  </si>
  <si>
    <t>2021 год</t>
  </si>
  <si>
    <t>к декабрю предыду-щего года</t>
  </si>
  <si>
    <t>Основные социальные показатели в Республике Беларусь за январь - июнь 2021 г.</t>
  </si>
  <si>
    <t>янв.- июнь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</si>
</sst>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_)"/>
    <numFmt numFmtId="181" formatCode="0.0_)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"/>
  </numFmts>
  <fonts count="52">
    <font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/>
      <protection locked="0"/>
    </xf>
    <xf numFmtId="180" fontId="6" fillId="33" borderId="14" xfId="0" applyNumberFormat="1" applyFont="1" applyFill="1" applyBorder="1" applyAlignment="1" applyProtection="1">
      <alignment/>
      <protection locked="0"/>
    </xf>
    <xf numFmtId="180" fontId="6" fillId="33" borderId="14" xfId="0" applyNumberFormat="1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180" fontId="6" fillId="33" borderId="15" xfId="0" applyNumberFormat="1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>
      <alignment horizontal="left" vertical="center" wrapText="1"/>
    </xf>
    <xf numFmtId="180" fontId="6" fillId="33" borderId="17" xfId="0" applyNumberFormat="1" applyFont="1" applyFill="1" applyBorder="1" applyAlignment="1">
      <alignment horizontal="center" vertical="center"/>
    </xf>
    <xf numFmtId="181" fontId="6" fillId="33" borderId="17" xfId="0" applyNumberFormat="1" applyFont="1" applyFill="1" applyBorder="1" applyAlignment="1" applyProtection="1">
      <alignment horizontal="center" vertical="center"/>
      <protection locked="0"/>
    </xf>
    <xf numFmtId="182" fontId="6" fillId="33" borderId="17" xfId="0" applyNumberFormat="1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180" fontId="6" fillId="33" borderId="17" xfId="0" applyNumberFormat="1" applyFont="1" applyFill="1" applyBorder="1" applyAlignment="1" applyProtection="1">
      <alignment horizontal="center" vertical="center"/>
      <protection locked="0"/>
    </xf>
    <xf numFmtId="181" fontId="6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 applyProtection="1">
      <alignment horizontal="center" vertical="center"/>
      <protection/>
    </xf>
    <xf numFmtId="182" fontId="6" fillId="33" borderId="0" xfId="0" applyNumberFormat="1" applyFont="1" applyFill="1" applyBorder="1" applyAlignment="1" applyProtection="1">
      <alignment horizontal="center" vertical="center"/>
      <protection locked="0"/>
    </xf>
    <xf numFmtId="182" fontId="6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182" fontId="6" fillId="33" borderId="0" xfId="0" applyNumberFormat="1" applyFont="1" applyFill="1" applyBorder="1" applyAlignment="1">
      <alignment horizontal="center"/>
    </xf>
    <xf numFmtId="188" fontId="6" fillId="33" borderId="0" xfId="0" applyNumberFormat="1" applyFont="1" applyFill="1" applyBorder="1" applyAlignment="1">
      <alignment horizontal="center"/>
    </xf>
    <xf numFmtId="182" fontId="6" fillId="33" borderId="0" xfId="0" applyNumberFormat="1" applyFont="1" applyFill="1" applyBorder="1" applyAlignment="1">
      <alignment horizontal="center"/>
    </xf>
    <xf numFmtId="182" fontId="6" fillId="33" borderId="20" xfId="0" applyNumberFormat="1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 horizontal="center"/>
    </xf>
    <xf numFmtId="182" fontId="6" fillId="33" borderId="17" xfId="0" applyNumberFormat="1" applyFont="1" applyFill="1" applyBorder="1" applyAlignment="1">
      <alignment horizontal="center"/>
    </xf>
    <xf numFmtId="188" fontId="6" fillId="33" borderId="17" xfId="0" applyNumberFormat="1" applyFont="1" applyFill="1" applyBorder="1" applyAlignment="1">
      <alignment horizontal="center"/>
    </xf>
    <xf numFmtId="182" fontId="6" fillId="33" borderId="17" xfId="0" applyNumberFormat="1" applyFont="1" applyFill="1" applyBorder="1" applyAlignment="1">
      <alignment horizontal="center"/>
    </xf>
    <xf numFmtId="182" fontId="6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2" fontId="0" fillId="0" borderId="0" xfId="0" applyNumberFormat="1" applyAlignment="1">
      <alignment/>
    </xf>
    <xf numFmtId="182" fontId="6" fillId="33" borderId="24" xfId="0" applyNumberFormat="1" applyFont="1" applyFill="1" applyBorder="1" applyAlignment="1">
      <alignment horizontal="center"/>
    </xf>
    <xf numFmtId="188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182" fontId="50" fillId="33" borderId="0" xfId="0" applyNumberFormat="1" applyFont="1" applyFill="1" applyBorder="1" applyAlignment="1" applyProtection="1">
      <alignment horizontal="center" vertical="center"/>
      <protection locked="0"/>
    </xf>
    <xf numFmtId="182" fontId="50" fillId="33" borderId="20" xfId="0" applyNumberFormat="1" applyFont="1" applyFill="1" applyBorder="1" applyAlignment="1" applyProtection="1">
      <alignment horizontal="center" vertical="center"/>
      <protection/>
    </xf>
    <xf numFmtId="182" fontId="50" fillId="33" borderId="0" xfId="0" applyNumberFormat="1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horizontal="center"/>
    </xf>
    <xf numFmtId="188" fontId="6" fillId="33" borderId="24" xfId="0" applyNumberFormat="1" applyFont="1" applyFill="1" applyBorder="1" applyAlignment="1">
      <alignment horizontal="center"/>
    </xf>
    <xf numFmtId="182" fontId="6" fillId="33" borderId="25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80" fontId="7" fillId="33" borderId="35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/>
    </xf>
    <xf numFmtId="0" fontId="0" fillId="33" borderId="44" xfId="0" applyFill="1" applyBorder="1" applyAlignment="1">
      <alignment/>
    </xf>
    <xf numFmtId="2" fontId="6" fillId="33" borderId="45" xfId="0" applyNumberFormat="1" applyFont="1" applyFill="1" applyBorder="1" applyAlignment="1">
      <alignment horizontal="center"/>
    </xf>
    <xf numFmtId="182" fontId="6" fillId="33" borderId="4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A1" sqref="A1:P3"/>
    </sheetView>
  </sheetViews>
  <sheetFormatPr defaultColWidth="9.00390625" defaultRowHeight="12.75"/>
  <cols>
    <col min="1" max="1" width="12.00390625" style="0" customWidth="1"/>
    <col min="2" max="2" width="10.625" style="0" customWidth="1"/>
    <col min="3" max="4" width="9.625" style="0" customWidth="1"/>
    <col min="5" max="5" width="9.00390625" style="0" customWidth="1"/>
    <col min="6" max="6" width="8.00390625" style="0" customWidth="1"/>
    <col min="7" max="7" width="9.625" style="0" customWidth="1"/>
    <col min="8" max="8" width="11.125" style="0" customWidth="1"/>
    <col min="9" max="9" width="11.00390625" style="0" customWidth="1"/>
    <col min="10" max="10" width="8.00390625" style="0" customWidth="1"/>
    <col min="11" max="11" width="9.75390625" style="0" customWidth="1"/>
    <col min="12" max="12" width="8.00390625" style="0" customWidth="1"/>
    <col min="13" max="13" width="8.125" style="0" customWidth="1"/>
    <col min="14" max="14" width="8.75390625" style="0" customWidth="1"/>
    <col min="15" max="15" width="8.25390625" style="0" customWidth="1"/>
    <col min="16" max="16" width="9.25390625" style="0" customWidth="1"/>
  </cols>
  <sheetData>
    <row r="1" spans="1:16" ht="12.75">
      <c r="A1" s="57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6" customHeight="1" thickBo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1.5" customHeight="1" hidden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6" ht="25.5" customHeight="1">
      <c r="A4" s="66" t="s">
        <v>21</v>
      </c>
      <c r="B4" s="69" t="s">
        <v>35</v>
      </c>
      <c r="C4" s="72" t="s">
        <v>20</v>
      </c>
      <c r="D4" s="73"/>
      <c r="E4" s="76" t="s">
        <v>22</v>
      </c>
      <c r="F4" s="77"/>
      <c r="G4" s="69" t="s">
        <v>28</v>
      </c>
      <c r="H4" s="69" t="s">
        <v>42</v>
      </c>
      <c r="I4" s="69" t="s">
        <v>0</v>
      </c>
      <c r="J4" s="69" t="s">
        <v>27</v>
      </c>
      <c r="K4" s="84" t="s">
        <v>1</v>
      </c>
      <c r="L4" s="85"/>
      <c r="M4" s="85"/>
      <c r="N4" s="85"/>
      <c r="O4" s="85"/>
      <c r="P4" s="86"/>
    </row>
    <row r="5" spans="1:16" ht="66" customHeight="1">
      <c r="A5" s="67"/>
      <c r="B5" s="70"/>
      <c r="C5" s="74"/>
      <c r="D5" s="75"/>
      <c r="E5" s="78"/>
      <c r="F5" s="79"/>
      <c r="G5" s="80"/>
      <c r="H5" s="82"/>
      <c r="I5" s="80"/>
      <c r="J5" s="80"/>
      <c r="K5" s="87" t="s">
        <v>36</v>
      </c>
      <c r="L5" s="87" t="s">
        <v>2</v>
      </c>
      <c r="M5" s="87" t="s">
        <v>25</v>
      </c>
      <c r="N5" s="87" t="s">
        <v>26</v>
      </c>
      <c r="O5" s="89" t="s">
        <v>9</v>
      </c>
      <c r="P5" s="90"/>
    </row>
    <row r="6" spans="1:16" ht="52.5" customHeight="1">
      <c r="A6" s="68"/>
      <c r="B6" s="71"/>
      <c r="C6" s="3" t="s">
        <v>24</v>
      </c>
      <c r="D6" s="3" t="s">
        <v>23</v>
      </c>
      <c r="E6" s="3" t="s">
        <v>29</v>
      </c>
      <c r="F6" s="56" t="s">
        <v>45</v>
      </c>
      <c r="G6" s="81"/>
      <c r="H6" s="83"/>
      <c r="I6" s="81"/>
      <c r="J6" s="81"/>
      <c r="K6" s="81"/>
      <c r="L6" s="88"/>
      <c r="M6" s="88"/>
      <c r="N6" s="88"/>
      <c r="O6" s="4" t="s">
        <v>3</v>
      </c>
      <c r="P6" s="5" t="s">
        <v>4</v>
      </c>
    </row>
    <row r="7" spans="1:16" ht="15.75" thickBot="1">
      <c r="A7" s="6" t="s">
        <v>5</v>
      </c>
      <c r="B7" s="7" t="s">
        <v>6</v>
      </c>
      <c r="C7" s="8" t="s">
        <v>7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11</v>
      </c>
      <c r="J7" s="9">
        <v>12</v>
      </c>
      <c r="K7" s="8">
        <v>13</v>
      </c>
      <c r="L7" s="8">
        <v>14</v>
      </c>
      <c r="M7" s="8">
        <v>15</v>
      </c>
      <c r="N7" s="8">
        <v>16</v>
      </c>
      <c r="O7" s="8">
        <v>17</v>
      </c>
      <c r="P7" s="10">
        <v>18</v>
      </c>
    </row>
    <row r="8" spans="1:16" ht="39.75" customHeight="1" hidden="1">
      <c r="A8" s="11" t="s">
        <v>19</v>
      </c>
      <c r="B8" s="12">
        <v>216110</v>
      </c>
      <c r="C8" s="12">
        <v>135150</v>
      </c>
      <c r="D8" s="12"/>
      <c r="E8" s="13">
        <v>102.1</v>
      </c>
      <c r="F8" s="14"/>
      <c r="G8" s="12">
        <v>128390</v>
      </c>
      <c r="H8" s="12">
        <v>48000</v>
      </c>
      <c r="I8" s="12">
        <v>24000</v>
      </c>
      <c r="J8" s="15">
        <v>2176</v>
      </c>
      <c r="K8" s="12">
        <v>434900</v>
      </c>
      <c r="L8" s="12"/>
      <c r="M8" s="12"/>
      <c r="N8" s="15">
        <v>200</v>
      </c>
      <c r="O8" s="16">
        <v>144.7</v>
      </c>
      <c r="P8" s="17">
        <v>126.6</v>
      </c>
    </row>
    <row r="9" spans="1:16" ht="12.75" customHeight="1" hidden="1" thickTop="1">
      <c r="A9" s="18" t="s">
        <v>32</v>
      </c>
      <c r="B9" s="19"/>
      <c r="C9" s="19"/>
      <c r="D9" s="19"/>
      <c r="E9" s="20"/>
      <c r="F9" s="20"/>
      <c r="G9" s="19"/>
      <c r="H9" s="19"/>
      <c r="I9" s="19"/>
      <c r="J9" s="21"/>
      <c r="K9" s="19"/>
      <c r="L9" s="19"/>
      <c r="M9" s="19"/>
      <c r="N9" s="22"/>
      <c r="O9" s="23"/>
      <c r="P9" s="24"/>
    </row>
    <row r="10" spans="1:16" ht="12.75" customHeight="1" hidden="1">
      <c r="A10" s="25" t="s">
        <v>31</v>
      </c>
      <c r="B10" s="19">
        <v>2017233</v>
      </c>
      <c r="C10" s="19">
        <v>1311824</v>
      </c>
      <c r="D10" s="19">
        <v>1451938</v>
      </c>
      <c r="E10" s="20">
        <v>101.3</v>
      </c>
      <c r="F10" s="20">
        <v>118.1</v>
      </c>
      <c r="G10" s="19">
        <v>1744103</v>
      </c>
      <c r="H10" s="19">
        <v>270167</v>
      </c>
      <c r="I10" s="19">
        <v>145000</v>
      </c>
      <c r="J10" s="21">
        <v>10260</v>
      </c>
      <c r="K10" s="19">
        <v>6091300</v>
      </c>
      <c r="L10" s="20">
        <v>302</v>
      </c>
      <c r="M10" s="19">
        <v>464.3</v>
      </c>
      <c r="N10" s="22">
        <v>593.7</v>
      </c>
      <c r="O10" s="23">
        <v>118.4</v>
      </c>
      <c r="P10" s="24">
        <v>100.3</v>
      </c>
    </row>
    <row r="11" spans="1:16" ht="12.75" customHeight="1" hidden="1" thickTop="1">
      <c r="A11" s="18" t="s">
        <v>32</v>
      </c>
      <c r="B11" s="19"/>
      <c r="C11" s="19"/>
      <c r="D11" s="19"/>
      <c r="E11" s="20"/>
      <c r="F11" s="20"/>
      <c r="G11" s="19"/>
      <c r="H11" s="19"/>
      <c r="I11" s="19"/>
      <c r="J11" s="21"/>
      <c r="K11" s="19"/>
      <c r="L11" s="20"/>
      <c r="M11" s="19"/>
      <c r="N11" s="22"/>
      <c r="O11" s="23"/>
      <c r="P11" s="24"/>
    </row>
    <row r="12" spans="1:16" ht="12.75" customHeight="1" hidden="1">
      <c r="A12" s="25" t="s">
        <v>33</v>
      </c>
      <c r="B12" s="19">
        <v>2417027</v>
      </c>
      <c r="C12" s="19">
        <v>1537976</v>
      </c>
      <c r="D12" s="19">
        <v>1688295</v>
      </c>
      <c r="E12" s="20" t="s">
        <v>41</v>
      </c>
      <c r="F12" s="20" t="s">
        <v>41</v>
      </c>
      <c r="G12" s="19">
        <v>2140096</v>
      </c>
      <c r="H12" s="19">
        <v>289333</v>
      </c>
      <c r="I12" s="19">
        <v>180000</v>
      </c>
      <c r="J12" s="21">
        <v>16254</v>
      </c>
      <c r="K12" s="19">
        <v>6718700</v>
      </c>
      <c r="L12" s="20">
        <v>278</v>
      </c>
      <c r="M12" s="19">
        <v>436.9</v>
      </c>
      <c r="N12" s="22">
        <v>413.4</v>
      </c>
      <c r="O12" s="23">
        <v>110</v>
      </c>
      <c r="P12" s="24">
        <v>96.9</v>
      </c>
    </row>
    <row r="13" spans="1:16" ht="12.75" customHeight="1" thickTop="1">
      <c r="A13" s="18" t="s">
        <v>32</v>
      </c>
      <c r="B13" s="26"/>
      <c r="C13" s="19"/>
      <c r="D13" s="19"/>
      <c r="E13" s="20"/>
      <c r="F13" s="20"/>
      <c r="G13" s="19"/>
      <c r="H13" s="19"/>
      <c r="I13" s="19"/>
      <c r="J13" s="21"/>
      <c r="K13" s="19"/>
      <c r="L13" s="20"/>
      <c r="M13" s="19"/>
      <c r="N13" s="22"/>
      <c r="O13" s="23"/>
      <c r="P13" s="24"/>
    </row>
    <row r="14" spans="1:16" ht="15" customHeight="1">
      <c r="A14" s="25" t="s">
        <v>34</v>
      </c>
      <c r="B14" s="27">
        <v>284.21</v>
      </c>
      <c r="C14" s="28">
        <v>173.14</v>
      </c>
      <c r="D14" s="28">
        <v>190.98</v>
      </c>
      <c r="E14" s="29" t="s">
        <v>41</v>
      </c>
      <c r="F14" s="29" t="s">
        <v>41</v>
      </c>
      <c r="G14" s="28">
        <v>235.49</v>
      </c>
      <c r="H14" s="28">
        <v>29.73</v>
      </c>
      <c r="I14" s="28">
        <v>21</v>
      </c>
      <c r="J14" s="30">
        <v>1.9998</v>
      </c>
      <c r="K14" s="31">
        <v>722</v>
      </c>
      <c r="L14" s="31">
        <f>K14/B14*100</f>
        <v>254.0375074768657</v>
      </c>
      <c r="M14" s="31">
        <f>K14/C14*100</f>
        <v>417.0035809171769</v>
      </c>
      <c r="N14" s="31">
        <f>K14/J14</f>
        <v>361.036103610361</v>
      </c>
      <c r="O14" s="31">
        <v>107.3</v>
      </c>
      <c r="P14" s="32">
        <v>96</v>
      </c>
    </row>
    <row r="15" spans="1:16" ht="12.75" customHeight="1">
      <c r="A15" s="18" t="s">
        <v>32</v>
      </c>
      <c r="B15" s="28"/>
      <c r="C15" s="28"/>
      <c r="D15" s="28"/>
      <c r="E15" s="29"/>
      <c r="F15" s="29"/>
      <c r="G15" s="28"/>
      <c r="H15" s="28"/>
      <c r="I15" s="28"/>
      <c r="J15" s="30"/>
      <c r="K15" s="31"/>
      <c r="L15" s="31"/>
      <c r="M15" s="31"/>
      <c r="N15" s="31"/>
      <c r="O15" s="31"/>
      <c r="P15" s="32"/>
    </row>
    <row r="16" spans="1:16" ht="14.25" customHeight="1">
      <c r="A16" s="44" t="s">
        <v>37</v>
      </c>
      <c r="B16" s="28">
        <v>317.73</v>
      </c>
      <c r="C16" s="28">
        <v>192.35</v>
      </c>
      <c r="D16" s="28">
        <v>212.65</v>
      </c>
      <c r="E16" s="29" t="s">
        <v>41</v>
      </c>
      <c r="F16" s="29" t="s">
        <v>41</v>
      </c>
      <c r="G16" s="28">
        <v>265</v>
      </c>
      <c r="H16" s="28">
        <v>31.67</v>
      </c>
      <c r="I16" s="28">
        <v>23</v>
      </c>
      <c r="J16" s="30">
        <v>1.9333</v>
      </c>
      <c r="K16" s="31">
        <v>815.2</v>
      </c>
      <c r="L16" s="31">
        <v>256.6</v>
      </c>
      <c r="M16" s="31">
        <v>423.8</v>
      </c>
      <c r="N16" s="31">
        <v>421.7</v>
      </c>
      <c r="O16" s="31">
        <v>112.6</v>
      </c>
      <c r="P16" s="32">
        <v>106.2</v>
      </c>
    </row>
    <row r="17" spans="1:16" ht="12.75" customHeight="1">
      <c r="A17" s="18" t="s">
        <v>32</v>
      </c>
      <c r="B17" s="28"/>
      <c r="C17" s="28"/>
      <c r="D17" s="28"/>
      <c r="E17" s="29"/>
      <c r="F17" s="29"/>
      <c r="G17" s="28"/>
      <c r="H17" s="28"/>
      <c r="I17" s="28"/>
      <c r="J17" s="30"/>
      <c r="K17" s="31"/>
      <c r="L17" s="31"/>
      <c r="M17" s="31"/>
      <c r="N17" s="31"/>
      <c r="O17" s="31"/>
      <c r="P17" s="32"/>
    </row>
    <row r="18" spans="1:16" ht="13.5" customHeight="1">
      <c r="A18" s="44" t="s">
        <v>38</v>
      </c>
      <c r="B18" s="28">
        <v>343.9779960166666</v>
      </c>
      <c r="C18" s="28">
        <v>210.60946052500003</v>
      </c>
      <c r="D18" s="28">
        <v>233.40431802499998</v>
      </c>
      <c r="E18" s="29" t="s">
        <v>41</v>
      </c>
      <c r="F18" s="29" t="s">
        <v>41</v>
      </c>
      <c r="G18" s="28">
        <v>305</v>
      </c>
      <c r="H18" s="28">
        <v>34.208333333333336</v>
      </c>
      <c r="I18" s="28">
        <v>24.5</v>
      </c>
      <c r="J18" s="30">
        <v>2.0402</v>
      </c>
      <c r="K18" s="31">
        <v>958.1</v>
      </c>
      <c r="L18" s="31">
        <v>278.5352583871608</v>
      </c>
      <c r="M18" s="31">
        <v>454.91783589003137</v>
      </c>
      <c r="N18" s="31">
        <v>469.61082246838544</v>
      </c>
      <c r="O18" s="31">
        <v>117.1</v>
      </c>
      <c r="P18" s="32">
        <v>111.6</v>
      </c>
    </row>
    <row r="19" spans="1:16" ht="13.5" customHeight="1">
      <c r="A19" s="18" t="s">
        <v>32</v>
      </c>
      <c r="B19" s="28"/>
      <c r="C19" s="28"/>
      <c r="D19" s="28"/>
      <c r="E19" s="29"/>
      <c r="F19" s="29"/>
      <c r="G19" s="28"/>
      <c r="H19" s="28"/>
      <c r="I19" s="28"/>
      <c r="J19" s="30"/>
      <c r="K19" s="31"/>
      <c r="L19" s="31"/>
      <c r="M19" s="31"/>
      <c r="N19" s="31"/>
      <c r="O19" s="31"/>
      <c r="P19" s="32"/>
    </row>
    <row r="20" spans="1:16" ht="13.5" customHeight="1">
      <c r="A20" s="44" t="s">
        <v>40</v>
      </c>
      <c r="B20" s="28">
        <v>367.5150670426667</v>
      </c>
      <c r="C20" s="28">
        <v>228.73292503533335</v>
      </c>
      <c r="D20" s="28">
        <v>254.518341348</v>
      </c>
      <c r="E20" s="29" t="s">
        <v>41</v>
      </c>
      <c r="F20" s="29" t="s">
        <v>41</v>
      </c>
      <c r="G20" s="28">
        <v>330</v>
      </c>
      <c r="H20" s="28">
        <v>37.63333333333333</v>
      </c>
      <c r="I20" s="28">
        <v>25.5</v>
      </c>
      <c r="J20" s="30">
        <v>2.0887</v>
      </c>
      <c r="K20" s="31">
        <v>1090.9</v>
      </c>
      <c r="L20" s="31">
        <v>296.8313676982805</v>
      </c>
      <c r="M20" s="31">
        <v>476.93177527086846</v>
      </c>
      <c r="N20" s="31">
        <v>522.2865897448174</v>
      </c>
      <c r="O20" s="31">
        <v>113.3</v>
      </c>
      <c r="P20" s="32">
        <v>107.3</v>
      </c>
    </row>
    <row r="21" spans="1:16" ht="13.5" customHeight="1">
      <c r="A21" s="18" t="s">
        <v>32</v>
      </c>
      <c r="B21" s="28"/>
      <c r="C21" s="28"/>
      <c r="D21" s="28"/>
      <c r="E21" s="29"/>
      <c r="F21" s="29"/>
      <c r="G21" s="28"/>
      <c r="H21" s="28"/>
      <c r="I21" s="28"/>
      <c r="J21" s="30"/>
      <c r="K21" s="31"/>
      <c r="L21" s="31"/>
      <c r="M21" s="31"/>
      <c r="N21" s="31"/>
      <c r="O21" s="31"/>
      <c r="P21" s="32"/>
    </row>
    <row r="22" spans="1:16" ht="13.5" customHeight="1">
      <c r="A22" s="44" t="s">
        <v>43</v>
      </c>
      <c r="B22" s="28">
        <v>410.12</v>
      </c>
      <c r="C22" s="28">
        <v>253.54</v>
      </c>
      <c r="D22" s="28">
        <v>281.66</v>
      </c>
      <c r="E22" s="29" t="s">
        <v>41</v>
      </c>
      <c r="F22" s="29" t="s">
        <v>41</v>
      </c>
      <c r="G22" s="28">
        <v>375</v>
      </c>
      <c r="H22" s="28">
        <v>185</v>
      </c>
      <c r="I22" s="28">
        <v>27</v>
      </c>
      <c r="J22" s="30">
        <v>2.4607</v>
      </c>
      <c r="K22" s="31">
        <v>1250.9</v>
      </c>
      <c r="L22" s="31">
        <v>305</v>
      </c>
      <c r="M22" s="31">
        <v>493.4</v>
      </c>
      <c r="N22" s="31">
        <v>508.4</v>
      </c>
      <c r="O22" s="31">
        <v>114.2</v>
      </c>
      <c r="P22" s="32">
        <v>108</v>
      </c>
    </row>
    <row r="23" spans="1:16" ht="12.75" customHeight="1">
      <c r="A23" s="18" t="s">
        <v>30</v>
      </c>
      <c r="B23" s="28"/>
      <c r="C23" s="28"/>
      <c r="D23" s="28"/>
      <c r="E23" s="29"/>
      <c r="F23" s="29"/>
      <c r="G23" s="28"/>
      <c r="H23" s="28"/>
      <c r="I23" s="28"/>
      <c r="J23" s="30"/>
      <c r="K23" s="31"/>
      <c r="L23" s="31"/>
      <c r="M23" s="31"/>
      <c r="N23" s="31"/>
      <c r="O23" s="31"/>
      <c r="P23" s="32"/>
    </row>
    <row r="24" spans="1:16" ht="15.75" customHeight="1" thickBot="1">
      <c r="A24" s="45" t="s">
        <v>43</v>
      </c>
      <c r="B24" s="33">
        <v>427.77</v>
      </c>
      <c r="C24" s="33">
        <v>262.87</v>
      </c>
      <c r="D24" s="33">
        <v>290.71</v>
      </c>
      <c r="E24" s="36">
        <v>101.2</v>
      </c>
      <c r="F24" s="36">
        <v>107.4</v>
      </c>
      <c r="G24" s="33">
        <v>375</v>
      </c>
      <c r="H24" s="33">
        <v>185</v>
      </c>
      <c r="I24" s="33">
        <v>27</v>
      </c>
      <c r="J24" s="35">
        <v>2.5618</v>
      </c>
      <c r="K24" s="34">
        <v>1474.6</v>
      </c>
      <c r="L24" s="34">
        <v>344.7</v>
      </c>
      <c r="M24" s="34">
        <v>561</v>
      </c>
      <c r="N24" s="34">
        <v>575.6</v>
      </c>
      <c r="O24" s="34">
        <v>118.4</v>
      </c>
      <c r="P24" s="37">
        <v>110.2</v>
      </c>
    </row>
    <row r="25" spans="1:16" ht="12.75" customHeight="1">
      <c r="A25" s="38" t="s">
        <v>44</v>
      </c>
      <c r="B25" s="19"/>
      <c r="C25" s="19"/>
      <c r="D25" s="19"/>
      <c r="E25" s="20"/>
      <c r="F25" s="20"/>
      <c r="G25" s="19"/>
      <c r="H25" s="19"/>
      <c r="I25" s="19"/>
      <c r="J25" s="21"/>
      <c r="K25" s="19"/>
      <c r="L25" s="19"/>
      <c r="M25" s="19"/>
      <c r="N25" s="22"/>
      <c r="O25" s="23"/>
      <c r="P25" s="24"/>
    </row>
    <row r="26" spans="1:17" ht="12.75" customHeight="1">
      <c r="A26" s="18" t="s">
        <v>8</v>
      </c>
      <c r="B26" s="39">
        <f>B24*E26/100</f>
        <v>432.47547</v>
      </c>
      <c r="C26" s="39">
        <f>C24*E26/100</f>
        <v>265.76157</v>
      </c>
      <c r="D26" s="39">
        <f>D24*E26/100</f>
        <v>293.9078099999999</v>
      </c>
      <c r="E26" s="20">
        <v>101.1</v>
      </c>
      <c r="F26" s="20">
        <v>101.1</v>
      </c>
      <c r="G26" s="39">
        <v>400</v>
      </c>
      <c r="H26" s="39">
        <v>195</v>
      </c>
      <c r="I26" s="39">
        <v>29</v>
      </c>
      <c r="J26" s="40">
        <v>2.5753</v>
      </c>
      <c r="K26" s="20">
        <v>1290</v>
      </c>
      <c r="L26" s="20">
        <f aca="true" t="shared" si="0" ref="L26:L31">K26/B26*100</f>
        <v>298.28281358940427</v>
      </c>
      <c r="M26" s="20">
        <f aca="true" t="shared" si="1" ref="M26:M31">K26/C26*100</f>
        <v>485.39749370083865</v>
      </c>
      <c r="N26" s="22">
        <f aca="true" t="shared" si="2" ref="N26:N31">K26/J26</f>
        <v>500.9125150467907</v>
      </c>
      <c r="O26" s="23">
        <v>114.8</v>
      </c>
      <c r="P26" s="24">
        <v>106.6</v>
      </c>
      <c r="Q26" s="2"/>
    </row>
    <row r="27" spans="1:17" ht="12.75" customHeight="1">
      <c r="A27" s="18" t="s">
        <v>39</v>
      </c>
      <c r="B27" s="39">
        <f>B26*E$27/100</f>
        <v>440.69250393000004</v>
      </c>
      <c r="C27" s="39">
        <f>C26*E27/100</f>
        <v>270.81103983</v>
      </c>
      <c r="D27" s="39">
        <f>D26*E$27/100</f>
        <v>299.49205838999995</v>
      </c>
      <c r="E27" s="20">
        <v>101.9</v>
      </c>
      <c r="F27" s="20">
        <v>103.1</v>
      </c>
      <c r="G27" s="39">
        <v>400</v>
      </c>
      <c r="H27" s="39">
        <v>195</v>
      </c>
      <c r="I27" s="39">
        <v>29</v>
      </c>
      <c r="J27" s="21">
        <v>2.6047</v>
      </c>
      <c r="K27" s="19">
        <v>1277.1</v>
      </c>
      <c r="L27" s="20">
        <f t="shared" si="0"/>
        <v>289.793901328273</v>
      </c>
      <c r="M27" s="20">
        <f t="shared" si="1"/>
        <v>471.5834335268206</v>
      </c>
      <c r="N27" s="22">
        <f t="shared" si="2"/>
        <v>490.30598533420357</v>
      </c>
      <c r="O27" s="23">
        <v>114</v>
      </c>
      <c r="P27" s="24">
        <v>105.4</v>
      </c>
      <c r="Q27" s="2"/>
    </row>
    <row r="28" spans="1:17" ht="12.75" customHeight="1">
      <c r="A28" s="18" t="s">
        <v>10</v>
      </c>
      <c r="B28" s="19">
        <v>444.22</v>
      </c>
      <c r="C28" s="19">
        <v>273.27</v>
      </c>
      <c r="D28" s="19">
        <v>303.53</v>
      </c>
      <c r="E28" s="20">
        <v>100.7</v>
      </c>
      <c r="F28" s="20">
        <v>103.8</v>
      </c>
      <c r="G28" s="39">
        <v>400</v>
      </c>
      <c r="H28" s="39">
        <v>195</v>
      </c>
      <c r="I28" s="39">
        <v>29</v>
      </c>
      <c r="J28" s="21">
        <v>2.6095</v>
      </c>
      <c r="K28" s="19">
        <v>1384.7</v>
      </c>
      <c r="L28" s="20">
        <f t="shared" si="0"/>
        <v>311.7149160325964</v>
      </c>
      <c r="M28" s="20">
        <f t="shared" si="1"/>
        <v>506.7149705419549</v>
      </c>
      <c r="N28" s="22">
        <f t="shared" si="2"/>
        <v>530.6380532669093</v>
      </c>
      <c r="O28" s="23">
        <v>113.7</v>
      </c>
      <c r="P28" s="24">
        <v>104.8</v>
      </c>
      <c r="Q28" s="2"/>
    </row>
    <row r="29" spans="1:17" ht="12.75" customHeight="1">
      <c r="A29" s="18" t="s">
        <v>11</v>
      </c>
      <c r="B29" s="39">
        <f>B28*E29/100</f>
        <v>447.32954000000007</v>
      </c>
      <c r="C29" s="39">
        <f>C28*E29/100</f>
        <v>275.18289</v>
      </c>
      <c r="D29" s="39">
        <f>D28*E29/100</f>
        <v>305.65470999999997</v>
      </c>
      <c r="E29" s="20">
        <v>100.7</v>
      </c>
      <c r="F29" s="20">
        <v>104.6</v>
      </c>
      <c r="G29" s="39">
        <v>400</v>
      </c>
      <c r="H29" s="39">
        <v>195</v>
      </c>
      <c r="I29" s="39">
        <v>29</v>
      </c>
      <c r="J29" s="21">
        <v>2.6073</v>
      </c>
      <c r="K29" s="20">
        <v>1398.2</v>
      </c>
      <c r="L29" s="20">
        <f t="shared" si="0"/>
        <v>312.5659888233627</v>
      </c>
      <c r="M29" s="20">
        <f t="shared" si="1"/>
        <v>508.09845045235187</v>
      </c>
      <c r="N29" s="22">
        <f t="shared" si="2"/>
        <v>536.263567675373</v>
      </c>
      <c r="O29" s="23">
        <v>116.9</v>
      </c>
      <c r="P29" s="24">
        <v>107.6</v>
      </c>
      <c r="Q29" s="2"/>
    </row>
    <row r="30" spans="1:17" ht="12.75" customHeight="1">
      <c r="A30" s="18" t="s">
        <v>12</v>
      </c>
      <c r="B30" s="39">
        <f>B29*E30/100</f>
        <v>450.01351724000006</v>
      </c>
      <c r="C30" s="39">
        <f>C29*E30/100</f>
        <v>276.83398733999996</v>
      </c>
      <c r="D30" s="39">
        <f>D29*E30/100</f>
        <v>307.48863825999996</v>
      </c>
      <c r="E30" s="20">
        <v>100.6</v>
      </c>
      <c r="F30" s="20">
        <v>105.2</v>
      </c>
      <c r="G30" s="39">
        <v>400</v>
      </c>
      <c r="H30" s="39">
        <v>195</v>
      </c>
      <c r="I30" s="39">
        <v>29</v>
      </c>
      <c r="J30" s="21">
        <v>2.5307</v>
      </c>
      <c r="K30" s="20">
        <v>1419.6</v>
      </c>
      <c r="L30" s="20">
        <f t="shared" si="0"/>
        <v>315.45719086542516</v>
      </c>
      <c r="M30" s="20">
        <f t="shared" si="1"/>
        <v>512.7983068988151</v>
      </c>
      <c r="N30" s="22">
        <f t="shared" si="2"/>
        <v>560.9515153909986</v>
      </c>
      <c r="O30" s="23">
        <v>115.2</v>
      </c>
      <c r="P30" s="24">
        <v>105.3</v>
      </c>
      <c r="Q30" s="2"/>
    </row>
    <row r="31" spans="1:17" ht="12.75" customHeight="1">
      <c r="A31" s="18" t="s">
        <v>13</v>
      </c>
      <c r="B31" s="19">
        <v>460.31</v>
      </c>
      <c r="C31" s="19">
        <v>283.46</v>
      </c>
      <c r="D31" s="19">
        <v>315.04</v>
      </c>
      <c r="E31" s="20">
        <v>100.7</v>
      </c>
      <c r="F31" s="20">
        <v>105.8</v>
      </c>
      <c r="G31" s="39">
        <v>400</v>
      </c>
      <c r="H31" s="39">
        <v>195</v>
      </c>
      <c r="I31" s="39">
        <v>29</v>
      </c>
      <c r="J31" s="21">
        <v>2.5191</v>
      </c>
      <c r="K31" s="19">
        <v>1433.4</v>
      </c>
      <c r="L31" s="20">
        <f t="shared" si="0"/>
        <v>311.3988399122331</v>
      </c>
      <c r="M31" s="20">
        <f t="shared" si="1"/>
        <v>505.6798137303324</v>
      </c>
      <c r="N31" s="22">
        <f t="shared" si="2"/>
        <v>569.0127426461833</v>
      </c>
      <c r="O31" s="23">
        <v>114.3</v>
      </c>
      <c r="P31" s="24">
        <v>100.4</v>
      </c>
      <c r="Q31" s="2"/>
    </row>
    <row r="32" spans="1:17" ht="12.75" customHeight="1" hidden="1">
      <c r="A32" s="18" t="s">
        <v>14</v>
      </c>
      <c r="B32" s="39"/>
      <c r="C32" s="39"/>
      <c r="D32" s="39"/>
      <c r="E32" s="20"/>
      <c r="F32" s="20"/>
      <c r="G32" s="39"/>
      <c r="H32" s="39"/>
      <c r="I32" s="39"/>
      <c r="J32" s="40"/>
      <c r="K32" s="19"/>
      <c r="L32" s="20"/>
      <c r="M32" s="20"/>
      <c r="N32" s="22"/>
      <c r="O32" s="23"/>
      <c r="P32" s="24"/>
      <c r="Q32" s="2"/>
    </row>
    <row r="33" spans="1:17" ht="12.75" customHeight="1" hidden="1">
      <c r="A33" s="18" t="s">
        <v>15</v>
      </c>
      <c r="B33" s="39"/>
      <c r="C33" s="39"/>
      <c r="D33" s="39"/>
      <c r="E33" s="52"/>
      <c r="F33" s="52"/>
      <c r="G33" s="39"/>
      <c r="H33" s="39"/>
      <c r="I33" s="39"/>
      <c r="J33" s="48"/>
      <c r="K33" s="49"/>
      <c r="L33" s="20"/>
      <c r="M33" s="20"/>
      <c r="N33" s="22"/>
      <c r="O33" s="50"/>
      <c r="P33" s="51"/>
      <c r="Q33" s="2"/>
    </row>
    <row r="34" spans="1:17" ht="12.75" customHeight="1" hidden="1">
      <c r="A34" s="18" t="s">
        <v>16</v>
      </c>
      <c r="B34" s="19"/>
      <c r="C34" s="19"/>
      <c r="D34" s="19"/>
      <c r="E34" s="52"/>
      <c r="F34" s="52"/>
      <c r="G34" s="39"/>
      <c r="H34" s="39"/>
      <c r="I34" s="39"/>
      <c r="J34" s="48"/>
      <c r="K34" s="49"/>
      <c r="L34" s="20"/>
      <c r="M34" s="20"/>
      <c r="N34" s="22"/>
      <c r="O34" s="50"/>
      <c r="P34" s="51"/>
      <c r="Q34" s="2"/>
    </row>
    <row r="35" spans="1:17" ht="12.75" customHeight="1" hidden="1">
      <c r="A35" s="18" t="s">
        <v>17</v>
      </c>
      <c r="B35" s="41"/>
      <c r="C35" s="41"/>
      <c r="D35" s="41"/>
      <c r="E35" s="52"/>
      <c r="F35" s="52"/>
      <c r="G35" s="39"/>
      <c r="H35" s="39"/>
      <c r="I35" s="39"/>
      <c r="J35" s="48"/>
      <c r="K35" s="49"/>
      <c r="L35" s="20"/>
      <c r="M35" s="20"/>
      <c r="N35" s="22"/>
      <c r="O35" s="50"/>
      <c r="P35" s="51"/>
      <c r="Q35" s="2"/>
    </row>
    <row r="36" spans="1:17" ht="12.75" customHeight="1" hidden="1">
      <c r="A36" s="18" t="s">
        <v>18</v>
      </c>
      <c r="B36" s="41"/>
      <c r="C36" s="41"/>
      <c r="D36" s="41"/>
      <c r="E36" s="52"/>
      <c r="F36" s="52"/>
      <c r="G36" s="39"/>
      <c r="H36" s="39"/>
      <c r="I36" s="39"/>
      <c r="J36" s="48"/>
      <c r="K36" s="52"/>
      <c r="L36" s="20"/>
      <c r="M36" s="20"/>
      <c r="N36" s="22"/>
      <c r="O36" s="50"/>
      <c r="P36" s="51"/>
      <c r="Q36" s="2"/>
    </row>
    <row r="37" spans="1:17" ht="12.75" customHeight="1" hidden="1">
      <c r="A37" s="18" t="s">
        <v>30</v>
      </c>
      <c r="B37" s="41"/>
      <c r="C37" s="41"/>
      <c r="D37" s="41"/>
      <c r="E37" s="20"/>
      <c r="F37" s="20"/>
      <c r="G37" s="39"/>
      <c r="H37" s="39"/>
      <c r="I37" s="39"/>
      <c r="J37" s="40"/>
      <c r="K37" s="20"/>
      <c r="L37" s="20"/>
      <c r="M37" s="20"/>
      <c r="N37" s="22"/>
      <c r="O37" s="23"/>
      <c r="P37" s="24"/>
      <c r="Q37" s="2"/>
    </row>
    <row r="38" spans="1:17" ht="15">
      <c r="A38" s="42" t="s">
        <v>47</v>
      </c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4"/>
      <c r="Q38" s="2"/>
    </row>
    <row r="39" spans="1:16" ht="15">
      <c r="A39" s="43" t="s">
        <v>44</v>
      </c>
      <c r="B39" s="93">
        <f>AVERAGE(B26:B37)</f>
        <v>445.8401718616667</v>
      </c>
      <c r="C39" s="53">
        <f>AVERAGE(C26:C37)</f>
        <v>274.21991452833333</v>
      </c>
      <c r="D39" s="53">
        <f>AVERAGE(D26:D37)</f>
        <v>304.18553610833334</v>
      </c>
      <c r="E39" s="47" t="s">
        <v>41</v>
      </c>
      <c r="F39" s="47" t="s">
        <v>41</v>
      </c>
      <c r="G39" s="53">
        <f>AVERAGE(G26:G37)</f>
        <v>400</v>
      </c>
      <c r="H39" s="53">
        <f>AVERAGE(H26:H37)</f>
        <v>195</v>
      </c>
      <c r="I39" s="53">
        <f>AVERAGE(I26:I37)</f>
        <v>29</v>
      </c>
      <c r="J39" s="54">
        <v>2.5747</v>
      </c>
      <c r="K39" s="47">
        <v>1369.1</v>
      </c>
      <c r="L39" s="47">
        <f>K39/B39*100</f>
        <v>307.0831401941946</v>
      </c>
      <c r="M39" s="47">
        <f>K39/C39*100</f>
        <v>499.270814213072</v>
      </c>
      <c r="N39" s="47">
        <f>K39/J39</f>
        <v>531.7512719928535</v>
      </c>
      <c r="O39" s="47">
        <v>114.9</v>
      </c>
      <c r="P39" s="55">
        <v>105.6</v>
      </c>
    </row>
    <row r="41" spans="2:16" ht="12.75">
      <c r="B41" s="46"/>
      <c r="C41" s="46"/>
      <c r="D41" s="46"/>
      <c r="E41" s="1"/>
      <c r="F41" s="1"/>
      <c r="G41" s="46"/>
      <c r="H41" s="46"/>
      <c r="I41" s="46"/>
      <c r="J41" s="46"/>
      <c r="K41" s="46"/>
      <c r="L41" s="46"/>
      <c r="M41" s="46"/>
      <c r="N41" s="46"/>
      <c r="O41" s="46"/>
      <c r="P41" s="46"/>
    </row>
  </sheetData>
  <sheetProtection/>
  <mergeCells count="15">
    <mergeCell ref="K5:K6"/>
    <mergeCell ref="L5:L6"/>
    <mergeCell ref="M5:M6"/>
    <mergeCell ref="N5:N6"/>
    <mergeCell ref="O5:P5"/>
    <mergeCell ref="A1:P3"/>
    <mergeCell ref="A4:A6"/>
    <mergeCell ref="B4:B6"/>
    <mergeCell ref="C4:D5"/>
    <mergeCell ref="E4:F5"/>
    <mergeCell ref="G4:G6"/>
    <mergeCell ref="H4:H6"/>
    <mergeCell ref="I4:I6"/>
    <mergeCell ref="J4:J6"/>
    <mergeCell ref="K4:P4"/>
  </mergeCells>
  <printOptions/>
  <pageMargins left="0.29" right="0.15748031496062992" top="0.2755905511811024" bottom="0.3937007874015748" header="0.2362204724409449" footer="0.15748031496062992"/>
  <pageSetup fitToHeight="1" fitToWidth="1" horizontalDpi="600" verticalDpi="600" orientation="landscape" paperSize="9" scale="97" r:id="rId3"/>
  <ignoredErrors>
    <ignoredError sqref="A7:B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Zhdanok</dc:creator>
  <cp:keywords/>
  <dc:description/>
  <cp:lastModifiedBy>Алексейчик Дмитрий Анатольевич</cp:lastModifiedBy>
  <cp:lastPrinted>2021-07-28T08:06:54Z</cp:lastPrinted>
  <dcterms:created xsi:type="dcterms:W3CDTF">2005-02-28T11:58:10Z</dcterms:created>
  <dcterms:modified xsi:type="dcterms:W3CDTF">2021-07-30T12:22:27Z</dcterms:modified>
  <cp:category/>
  <cp:version/>
  <cp:contentType/>
  <cp:contentStatus/>
</cp:coreProperties>
</file>